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E:\CES Working\Drawings\DSN10104\A0\ASM\BOM\"/>
    </mc:Choice>
  </mc:AlternateContent>
  <xr:revisionPtr revIDLastSave="0" documentId="8_{05910FB7-F664-4537-827A-F2BE7322A84F}" xr6:coauthVersionLast="45" xr6:coauthVersionMax="45" xr10:uidLastSave="{00000000-0000-0000-0000-000000000000}"/>
  <bookViews>
    <workbookView xWindow="5385" yWindow="1470" windowWidth="12255" windowHeight="11385" xr2:uid="{00000000-000D-0000-FFFF-FFFF00000000}"/>
  </bookViews>
  <sheets>
    <sheet name="Part List Report" sheetId="3" r:id="rId1"/>
    <sheet name="Project Information" sheetId="4" r:id="rId2"/>
  </sheets>
  <calcPr calcId="181029"/>
</workbook>
</file>

<file path=xl/calcChain.xml><?xml version="1.0" encoding="utf-8"?>
<calcChain xmlns="http://schemas.openxmlformats.org/spreadsheetml/2006/main">
  <c r="K16" i="3" l="1"/>
  <c r="B16" i="3"/>
  <c r="K15" i="3"/>
  <c r="B15" i="3"/>
  <c r="K14" i="3"/>
  <c r="B14" i="3"/>
  <c r="K13" i="3"/>
  <c r="B13" i="3"/>
  <c r="K12" i="3"/>
  <c r="B12" i="3"/>
  <c r="K11" i="3" l="1"/>
  <c r="K10" i="3"/>
  <c r="K17" i="3" s="1"/>
  <c r="B11" i="3" l="1"/>
  <c r="B10" i="3"/>
  <c r="E8" i="3"/>
  <c r="F8" i="3"/>
</calcChain>
</file>

<file path=xl/sharedStrings.xml><?xml version="1.0" encoding="utf-8"?>
<sst xmlns="http://schemas.openxmlformats.org/spreadsheetml/2006/main" count="88" uniqueCount="73">
  <si>
    <t>Project Full Path</t>
  </si>
  <si>
    <t>Project Filename</t>
  </si>
  <si>
    <t>Variant Name</t>
  </si>
  <si>
    <t>Data-Source Filename</t>
  </si>
  <si>
    <t>Data-Source Full Path</t>
  </si>
  <si>
    <t>Title</t>
  </si>
  <si>
    <t>Total Quantity</t>
  </si>
  <si>
    <t>Report Time</t>
  </si>
  <si>
    <t>Report Date</t>
  </si>
  <si>
    <t>Report Date &amp; Tine</t>
  </si>
  <si>
    <t>Output Name</t>
  </si>
  <si>
    <t>Output Type</t>
  </si>
  <si>
    <t>Output Generator Name</t>
  </si>
  <si>
    <t>Output Generator Description</t>
  </si>
  <si>
    <t>Source Data From:</t>
  </si>
  <si>
    <t>Project:</t>
  </si>
  <si>
    <t>Variant:</t>
  </si>
  <si>
    <t>Print Date:</t>
  </si>
  <si>
    <t>Report Date:</t>
  </si>
  <si>
    <t>Component list</t>
  </si>
  <si>
    <t>Approved</t>
  </si>
  <si>
    <t>Notes</t>
  </si>
  <si>
    <t>#</t>
  </si>
  <si>
    <t xml:space="preserve"> </t>
  </si>
  <si>
    <t>Total</t>
  </si>
  <si>
    <t>Bill of Materials for Project [DSN10104.PrjPcb] (No PCB Document Selected)</t>
  </si>
  <si>
    <t>DSN10104.PrjPcb</t>
  </si>
  <si>
    <t>None</t>
  </si>
  <si>
    <t>12/1/2020</t>
  </si>
  <si>
    <t>3:32 PM</t>
  </si>
  <si>
    <t>Designator</t>
  </si>
  <si>
    <t>C1</t>
  </si>
  <si>
    <t>C2</t>
  </si>
  <si>
    <t>J1</t>
  </si>
  <si>
    <t>J2</t>
  </si>
  <si>
    <t>JMP1</t>
  </si>
  <si>
    <t>R1</t>
  </si>
  <si>
    <t>U1</t>
  </si>
  <si>
    <t>Description</t>
  </si>
  <si>
    <t>KEMET         T491A106K016AT            TANTALUM CAPACITOR, 10UF, 16V, 7 OHM, 0.1, 3216-18</t>
  </si>
  <si>
    <t>CAP CERAMIC 100nF 50V 10% X7R 0603</t>
  </si>
  <si>
    <t>Headers &amp; Wire Housings 1 ROW VERTICAL 5P GOLD-PLATED</t>
  </si>
  <si>
    <t>CONN HEADER VERT 3POS 2.54MM</t>
  </si>
  <si>
    <t>CONN JUMPER SHORTING TIN</t>
  </si>
  <si>
    <t>RES 10.0K OHM 1/10W 1% 0603 SMD</t>
  </si>
  <si>
    <t>DAC 1-CH Resistor-String 12-bit 6-Pin SOT-23 T/R</t>
  </si>
  <si>
    <t>Quantity</t>
  </si>
  <si>
    <t>Supplier Unit Price 1</t>
  </si>
  <si>
    <t>Supplier Part Number 1</t>
  </si>
  <si>
    <t>399-8269-1-ND</t>
  </si>
  <si>
    <t>399-5089-1-ND</t>
  </si>
  <si>
    <t>2057-RS1-05-G-ND</t>
  </si>
  <si>
    <t>S1011EC-03-ND</t>
  </si>
  <si>
    <t>S9000-ND</t>
  </si>
  <si>
    <t>311-10.0KHRCT-ND</t>
  </si>
  <si>
    <t>MCP4725A1T-E/CHCT-ND</t>
  </si>
  <si>
    <t>Supplier Stock 1</t>
  </si>
  <si>
    <t>Manufacturer Part Number 1</t>
  </si>
  <si>
    <t>T491A106K016AT</t>
  </si>
  <si>
    <t>C0603C104K5RAC-TU</t>
  </si>
  <si>
    <t>RS1-05-G</t>
  </si>
  <si>
    <t>PRPC003SAAN-RC</t>
  </si>
  <si>
    <t>STC02SYAN</t>
  </si>
  <si>
    <t>RC0603FR-0710KL</t>
  </si>
  <si>
    <t>MCP4725A1T-E/CH</t>
  </si>
  <si>
    <t>Supplier 1</t>
  </si>
  <si>
    <t>Digi-Key</t>
  </si>
  <si>
    <t>E:\CES Working\Drawings\DSN10104\A0\DSN\DSN10104.PrjPcb</t>
  </si>
  <si>
    <t>7</t>
  </si>
  <si>
    <t>12/1/2020 3:32 PM</t>
  </si>
  <si>
    <t>Bill of Materials</t>
  </si>
  <si>
    <t>BOM_PartType</t>
  </si>
  <si>
    <t>BOM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</si>
</sst>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[$-409]h:mm:ss\ AM/PM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3"/>
      <name val="Arial"/>
      <family val="2"/>
    </font>
    <font>
      <sz val="10"/>
      <color indexed="13"/>
      <name val="Arial"/>
      <family val="2"/>
    </font>
    <font>
      <b/>
      <sz val="12"/>
      <color indexed="13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5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4" xfId="0" applyNumberFormat="1" applyFont="1" applyFill="1" applyBorder="1" applyAlignment="1" applyProtection="1">
      <alignment vertical="top"/>
      <protection locked="0"/>
    </xf>
    <xf numFmtId="0" fontId="1" fillId="0" borderId="8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2" borderId="4" xfId="0" applyFont="1" applyFill="1" applyBorder="1" applyAlignment="1"/>
    <xf numFmtId="0" fontId="9" fillId="2" borderId="12" xfId="0" applyFont="1" applyFill="1" applyBorder="1" applyAlignment="1"/>
    <xf numFmtId="0" fontId="8" fillId="2" borderId="13" xfId="0" applyFont="1" applyFill="1" applyBorder="1" applyAlignment="1">
      <alignment horizontal="left"/>
    </xf>
    <xf numFmtId="0" fontId="9" fillId="2" borderId="13" xfId="0" applyFont="1" applyFill="1" applyBorder="1" applyAlignment="1"/>
    <xf numFmtId="0" fontId="8" fillId="2" borderId="13" xfId="0" applyFont="1" applyFill="1" applyBorder="1" applyAlignment="1"/>
    <xf numFmtId="0" fontId="9" fillId="2" borderId="13" xfId="0" applyFont="1" applyFill="1" applyBorder="1" applyAlignment="1">
      <alignment horizontal="left"/>
    </xf>
    <xf numFmtId="0" fontId="10" fillId="2" borderId="0" xfId="0" applyFont="1" applyFill="1" applyBorder="1" applyAlignment="1"/>
    <xf numFmtId="164" fontId="9" fillId="2" borderId="13" xfId="0" applyNumberFormat="1" applyFont="1" applyFill="1" applyBorder="1" applyAlignment="1">
      <alignment horizontal="left"/>
    </xf>
    <xf numFmtId="165" fontId="9" fillId="2" borderId="13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 applyProtection="1">
      <alignment vertical="top"/>
      <protection locked="0"/>
    </xf>
    <xf numFmtId="0" fontId="14" fillId="2" borderId="21" xfId="0" applyFont="1" applyFill="1" applyBorder="1" applyAlignment="1">
      <alignment vertical="top" wrapText="1"/>
    </xf>
    <xf numFmtId="0" fontId="1" fillId="0" borderId="23" xfId="0" applyNumberFormat="1" applyFont="1" applyFill="1" applyBorder="1" applyAlignment="1" applyProtection="1">
      <alignment horizontal="left" vertical="top"/>
      <protection locked="0"/>
    </xf>
    <xf numFmtId="0" fontId="1" fillId="0" borderId="12" xfId="0" applyNumberFormat="1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/>
    <xf numFmtId="0" fontId="5" fillId="5" borderId="4" xfId="0" applyFont="1" applyFill="1" applyBorder="1" applyAlignment="1"/>
    <xf numFmtId="0" fontId="5" fillId="5" borderId="1" xfId="0" applyFont="1" applyFill="1" applyBorder="1" applyAlignment="1"/>
    <xf numFmtId="0" fontId="5" fillId="5" borderId="7" xfId="0" applyFont="1" applyFill="1" applyBorder="1" applyAlignment="1"/>
    <xf numFmtId="0" fontId="6" fillId="5" borderId="6" xfId="0" applyFont="1" applyFill="1" applyBorder="1" applyAlignment="1">
      <alignment vertical="center"/>
    </xf>
    <xf numFmtId="0" fontId="5" fillId="5" borderId="8" xfId="0" applyFont="1" applyFill="1" applyBorder="1" applyAlignment="1"/>
    <xf numFmtId="0" fontId="4" fillId="5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4" borderId="20" xfId="0" applyFont="1" applyFill="1" applyBorder="1" applyAlignment="1">
      <alignment vertical="top" wrapText="1"/>
    </xf>
    <xf numFmtId="0" fontId="7" fillId="4" borderId="22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7" fillId="3" borderId="16" xfId="0" applyFont="1" applyFill="1" applyBorder="1" applyAlignment="1" applyProtection="1">
      <alignment vertical="top" wrapText="1"/>
      <protection locked="0"/>
    </xf>
    <xf numFmtId="0" fontId="7" fillId="4" borderId="22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3" borderId="27" xfId="0" applyFont="1" applyFill="1" applyBorder="1" applyAlignment="1">
      <alignment vertical="top" wrapText="1"/>
    </xf>
    <xf numFmtId="0" fontId="7" fillId="4" borderId="28" xfId="0" applyFont="1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7" fillId="3" borderId="27" xfId="0" applyFont="1" applyFill="1" applyBorder="1" applyAlignment="1">
      <alignment horizontal="right" vertical="top" wrapText="1"/>
    </xf>
    <xf numFmtId="0" fontId="14" fillId="2" borderId="29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top" wrapText="1"/>
    </xf>
    <xf numFmtId="0" fontId="15" fillId="0" borderId="24" xfId="0" applyNumberFormat="1" applyFont="1" applyFill="1" applyBorder="1" applyAlignment="1" applyProtection="1">
      <alignment horizontal="left" vertical="top"/>
      <protection locked="0"/>
    </xf>
    <xf numFmtId="0" fontId="15" fillId="0" borderId="13" xfId="0" applyNumberFormat="1" applyFont="1" applyFill="1" applyBorder="1" applyAlignment="1" applyProtection="1">
      <alignment horizontal="left" vertical="top"/>
      <protection locked="0"/>
    </xf>
    <xf numFmtId="0" fontId="6" fillId="5" borderId="6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horizontal="left"/>
    </xf>
    <xf numFmtId="0" fontId="8" fillId="2" borderId="12" xfId="0" quotePrefix="1" applyFont="1" applyFill="1" applyBorder="1" applyAlignment="1">
      <alignment horizontal="left"/>
    </xf>
    <xf numFmtId="0" fontId="8" fillId="2" borderId="13" xfId="0" quotePrefix="1" applyFont="1" applyFill="1" applyBorder="1" applyAlignment="1">
      <alignment horizontal="left"/>
    </xf>
    <xf numFmtId="0" fontId="9" fillId="2" borderId="1" xfId="0" quotePrefix="1" applyFont="1" applyFill="1" applyBorder="1" applyAlignment="1">
      <alignment horizontal="left"/>
    </xf>
    <xf numFmtId="0" fontId="13" fillId="3" borderId="14" xfId="0" quotePrefix="1" applyFont="1" applyFill="1" applyBorder="1" applyAlignment="1">
      <alignment horizontal="left" vertical="center"/>
    </xf>
    <xf numFmtId="0" fontId="13" fillId="4" borderId="0" xfId="0" quotePrefix="1" applyFont="1" applyFill="1" applyBorder="1" applyAlignment="1">
      <alignment horizontal="left" vertical="center"/>
    </xf>
    <xf numFmtId="0" fontId="13" fillId="3" borderId="0" xfId="0" quotePrefix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1085850</xdr:colOff>
      <xdr:row>2</xdr:row>
      <xdr:rowOff>60093</xdr:rowOff>
    </xdr:from>
    <xdr:to>
      <xdr:col>9</xdr:col>
      <xdr:colOff>1095375</xdr:colOff>
      <xdr:row>7</xdr:row>
      <xdr:rowOff>105486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707793"/>
          <a:ext cx="1504950" cy="114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zoomScaleNormal="100" workbookViewId="0">
      <selection activeCell="K14" sqref="K14"/>
    </sheetView>
  </sheetViews>
  <sheetFormatPr defaultRowHeight="12.75" x14ac:dyDescent="0.2"/>
  <cols>
    <col min="1" max="1" width="3.140625" style="1" customWidth="1"/>
    <col min="2" max="2" width="5.42578125" style="1" customWidth="1"/>
    <col min="3" max="4" width="28.7109375" style="4" customWidth="1"/>
    <col min="5" max="5" width="9.28515625" style="4" customWidth="1"/>
    <col min="6" max="6" width="18" style="1" customWidth="1"/>
    <col min="7" max="7" width="22.140625" style="1" customWidth="1"/>
    <col min="8" max="8" width="19" style="1" customWidth="1"/>
    <col min="9" max="10" width="22.42578125" style="1" customWidth="1"/>
    <col min="11" max="11" width="17.85546875" style="1" customWidth="1"/>
    <col min="12" max="12" width="10" style="1" customWidth="1"/>
    <col min="13" max="16384" width="9.140625" style="1"/>
  </cols>
  <sheetData>
    <row r="1" spans="1:12" ht="13.5" thickBot="1" x14ac:dyDescent="0.25">
      <c r="A1" s="33"/>
      <c r="B1" s="33"/>
      <c r="C1" s="35"/>
      <c r="D1" s="35"/>
      <c r="E1" s="35"/>
      <c r="F1" s="35"/>
      <c r="G1" s="35"/>
      <c r="H1" s="35"/>
      <c r="I1" s="35"/>
      <c r="J1" s="35"/>
      <c r="K1" s="36"/>
      <c r="L1" s="16"/>
    </row>
    <row r="2" spans="1:12" ht="37.5" customHeight="1" thickBot="1" x14ac:dyDescent="0.25">
      <c r="A2" s="34"/>
      <c r="B2" s="51"/>
      <c r="C2" s="52" t="s">
        <v>19</v>
      </c>
      <c r="D2" s="52"/>
      <c r="E2" s="53"/>
      <c r="F2" s="64" t="s">
        <v>25</v>
      </c>
      <c r="G2" s="37"/>
      <c r="H2" s="37"/>
      <c r="I2" s="37"/>
      <c r="J2" s="37"/>
      <c r="K2" s="38"/>
    </row>
    <row r="3" spans="1:12" ht="23.25" customHeight="1" x14ac:dyDescent="0.2">
      <c r="A3" s="34"/>
      <c r="B3" s="17"/>
      <c r="C3" s="17" t="s">
        <v>14</v>
      </c>
      <c r="D3" s="17"/>
      <c r="E3" s="18"/>
      <c r="F3" s="65" t="s">
        <v>26</v>
      </c>
      <c r="G3" s="17"/>
      <c r="H3" s="17"/>
      <c r="I3" s="17"/>
      <c r="J3" s="17"/>
      <c r="K3" s="20"/>
    </row>
    <row r="4" spans="1:12" ht="17.25" customHeight="1" x14ac:dyDescent="0.2">
      <c r="A4" s="34"/>
      <c r="B4" s="17"/>
      <c r="C4" s="17" t="s">
        <v>15</v>
      </c>
      <c r="D4" s="17"/>
      <c r="E4" s="18"/>
      <c r="F4" s="66" t="s">
        <v>26</v>
      </c>
      <c r="G4" s="21"/>
      <c r="H4" s="19"/>
      <c r="I4" s="19"/>
      <c r="J4" s="19"/>
      <c r="K4" s="20"/>
    </row>
    <row r="5" spans="1:12" ht="17.25" customHeight="1" x14ac:dyDescent="0.2">
      <c r="A5" s="34"/>
      <c r="B5" s="17"/>
      <c r="C5" s="17" t="s">
        <v>16</v>
      </c>
      <c r="D5" s="17"/>
      <c r="E5" s="18"/>
      <c r="F5" s="67" t="s">
        <v>27</v>
      </c>
      <c r="G5" s="23"/>
      <c r="H5" s="19"/>
      <c r="I5" s="19"/>
      <c r="J5" s="19"/>
      <c r="K5" s="20"/>
    </row>
    <row r="6" spans="1:12" x14ac:dyDescent="0.2">
      <c r="A6" s="34"/>
      <c r="B6" s="24"/>
      <c r="C6" s="24"/>
      <c r="D6" s="24"/>
      <c r="E6" s="22"/>
      <c r="F6" s="25"/>
      <c r="G6" s="23"/>
      <c r="H6" s="19"/>
      <c r="I6" s="19"/>
      <c r="J6" s="19"/>
      <c r="K6" s="17"/>
      <c r="L6" s="16"/>
    </row>
    <row r="7" spans="1:12" ht="15.75" customHeight="1" x14ac:dyDescent="0.2">
      <c r="A7" s="34"/>
      <c r="B7" s="26"/>
      <c r="C7" s="26" t="s">
        <v>18</v>
      </c>
      <c r="D7" s="26"/>
      <c r="E7" s="68" t="s">
        <v>28</v>
      </c>
      <c r="F7" s="68" t="s">
        <v>29</v>
      </c>
      <c r="G7" s="26"/>
      <c r="H7" s="26"/>
      <c r="I7" s="26"/>
      <c r="J7" s="26"/>
      <c r="K7" s="19"/>
      <c r="L7" s="56"/>
    </row>
    <row r="8" spans="1:12" ht="15.75" customHeight="1" x14ac:dyDescent="0.2">
      <c r="A8" s="34"/>
      <c r="B8" s="23"/>
      <c r="C8" s="23" t="s">
        <v>17</v>
      </c>
      <c r="D8" s="23"/>
      <c r="E8" s="27">
        <f ca="1">TODAY()</f>
        <v>44166</v>
      </c>
      <c r="F8" s="28">
        <f ca="1">NOW()</f>
        <v>44166.647774999998</v>
      </c>
      <c r="G8" s="26"/>
      <c r="H8" s="26"/>
      <c r="I8" s="26"/>
      <c r="J8" s="26"/>
      <c r="K8" s="19"/>
      <c r="L8" s="56"/>
    </row>
    <row r="9" spans="1:12" s="2" customFormat="1" ht="18" customHeight="1" x14ac:dyDescent="0.2">
      <c r="A9" s="34"/>
      <c r="B9" s="39" t="s">
        <v>22</v>
      </c>
      <c r="C9" s="40" t="s">
        <v>30</v>
      </c>
      <c r="D9" s="40" t="s">
        <v>38</v>
      </c>
      <c r="E9" s="40" t="s">
        <v>46</v>
      </c>
      <c r="F9" s="40" t="s">
        <v>47</v>
      </c>
      <c r="G9" s="40" t="s">
        <v>48</v>
      </c>
      <c r="H9" s="40" t="s">
        <v>56</v>
      </c>
      <c r="I9" s="40" t="s">
        <v>57</v>
      </c>
      <c r="J9" s="41" t="s">
        <v>65</v>
      </c>
      <c r="K9" s="40" t="s">
        <v>24</v>
      </c>
      <c r="L9" s="60"/>
    </row>
    <row r="10" spans="1:12" s="3" customFormat="1" ht="13.5" customHeight="1" x14ac:dyDescent="0.2">
      <c r="A10" s="34"/>
      <c r="B10" s="42">
        <f>ROW(B10) - ROW($B$9)</f>
        <v>1</v>
      </c>
      <c r="C10" s="49" t="s">
        <v>31</v>
      </c>
      <c r="D10" s="43" t="s">
        <v>39</v>
      </c>
      <c r="E10" s="44">
        <v>1</v>
      </c>
      <c r="F10" s="44">
        <v>0.37</v>
      </c>
      <c r="G10" s="44" t="s">
        <v>49</v>
      </c>
      <c r="H10" s="44">
        <v>23759</v>
      </c>
      <c r="I10" s="44" t="s">
        <v>58</v>
      </c>
      <c r="J10" s="54" t="s">
        <v>66</v>
      </c>
      <c r="K10" s="57">
        <f>E10*F10</f>
        <v>0.37</v>
      </c>
      <c r="L10" s="61"/>
    </row>
    <row r="11" spans="1:12" s="3" customFormat="1" ht="13.5" customHeight="1" x14ac:dyDescent="0.2">
      <c r="A11" s="34"/>
      <c r="B11" s="45">
        <f>ROW(B11) - ROW($B$9)</f>
        <v>2</v>
      </c>
      <c r="C11" s="50" t="s">
        <v>32</v>
      </c>
      <c r="D11" s="46" t="s">
        <v>40</v>
      </c>
      <c r="E11" s="46">
        <v>1</v>
      </c>
      <c r="F11" s="46">
        <v>0.12</v>
      </c>
      <c r="G11" s="46" t="s">
        <v>50</v>
      </c>
      <c r="H11" s="46">
        <v>3145069</v>
      </c>
      <c r="I11" s="46" t="s">
        <v>59</v>
      </c>
      <c r="J11" s="55" t="s">
        <v>66</v>
      </c>
      <c r="K11" s="55">
        <f>E11*F11</f>
        <v>0.12</v>
      </c>
      <c r="L11" s="61"/>
    </row>
    <row r="12" spans="1:12" s="3" customFormat="1" ht="13.5" customHeight="1" x14ac:dyDescent="0.2">
      <c r="A12" s="34"/>
      <c r="B12" s="42">
        <f>ROW(B12) - ROW($B$9)</f>
        <v>3</v>
      </c>
      <c r="C12" s="49" t="s">
        <v>33</v>
      </c>
      <c r="D12" s="43" t="s">
        <v>41</v>
      </c>
      <c r="E12" s="44">
        <v>1</v>
      </c>
      <c r="F12" s="44">
        <v>0.39</v>
      </c>
      <c r="G12" s="44" t="s">
        <v>51</v>
      </c>
      <c r="H12" s="44">
        <v>1438</v>
      </c>
      <c r="I12" s="44" t="s">
        <v>60</v>
      </c>
      <c r="J12" s="54" t="s">
        <v>66</v>
      </c>
      <c r="K12" s="57">
        <f>E12*F12</f>
        <v>0.39</v>
      </c>
      <c r="L12" s="61"/>
    </row>
    <row r="13" spans="1:12" s="3" customFormat="1" ht="13.5" customHeight="1" x14ac:dyDescent="0.2">
      <c r="A13" s="34"/>
      <c r="B13" s="45">
        <f>ROW(B13) - ROW($B$9)</f>
        <v>4</v>
      </c>
      <c r="C13" s="50" t="s">
        <v>34</v>
      </c>
      <c r="D13" s="46" t="s">
        <v>42</v>
      </c>
      <c r="E13" s="46">
        <v>1</v>
      </c>
      <c r="F13" s="46">
        <v>0.12</v>
      </c>
      <c r="G13" s="46" t="s">
        <v>52</v>
      </c>
      <c r="H13" s="46">
        <v>22104</v>
      </c>
      <c r="I13" s="46" t="s">
        <v>61</v>
      </c>
      <c r="J13" s="55" t="s">
        <v>66</v>
      </c>
      <c r="K13" s="55">
        <f>E13*F13</f>
        <v>0.12</v>
      </c>
      <c r="L13" s="61"/>
    </row>
    <row r="14" spans="1:12" s="3" customFormat="1" ht="13.5" customHeight="1" x14ac:dyDescent="0.2">
      <c r="A14" s="34"/>
      <c r="B14" s="42">
        <f>ROW(B14) - ROW($B$9)</f>
        <v>5</v>
      </c>
      <c r="C14" s="49" t="s">
        <v>35</v>
      </c>
      <c r="D14" s="43" t="s">
        <v>43</v>
      </c>
      <c r="E14" s="44">
        <v>1</v>
      </c>
      <c r="F14" s="44">
        <v>0.1</v>
      </c>
      <c r="G14" s="44" t="s">
        <v>53</v>
      </c>
      <c r="H14" s="44">
        <v>194684</v>
      </c>
      <c r="I14" s="44" t="s">
        <v>62</v>
      </c>
      <c r="J14" s="54" t="s">
        <v>66</v>
      </c>
      <c r="K14" s="57">
        <f>E14*F14</f>
        <v>0.1</v>
      </c>
      <c r="L14" s="61"/>
    </row>
    <row r="15" spans="1:12" s="3" customFormat="1" ht="13.5" customHeight="1" x14ac:dyDescent="0.2">
      <c r="A15" s="34"/>
      <c r="B15" s="45">
        <f>ROW(B15) - ROW($B$9)</f>
        <v>6</v>
      </c>
      <c r="C15" s="50" t="s">
        <v>36</v>
      </c>
      <c r="D15" s="46" t="s">
        <v>44</v>
      </c>
      <c r="E15" s="46">
        <v>1</v>
      </c>
      <c r="F15" s="46">
        <v>0.1</v>
      </c>
      <c r="G15" s="46" t="s">
        <v>54</v>
      </c>
      <c r="H15" s="46">
        <v>33766126</v>
      </c>
      <c r="I15" s="46" t="s">
        <v>63</v>
      </c>
      <c r="J15" s="55" t="s">
        <v>66</v>
      </c>
      <c r="K15" s="55">
        <f>E15*F15</f>
        <v>0.1</v>
      </c>
      <c r="L15" s="61"/>
    </row>
    <row r="16" spans="1:12" s="3" customFormat="1" ht="13.5" customHeight="1" x14ac:dyDescent="0.2">
      <c r="A16" s="34"/>
      <c r="B16" s="42">
        <f>ROW(B16) - ROW($B$9)</f>
        <v>7</v>
      </c>
      <c r="C16" s="49" t="s">
        <v>37</v>
      </c>
      <c r="D16" s="43" t="s">
        <v>45</v>
      </c>
      <c r="E16" s="44">
        <v>1</v>
      </c>
      <c r="F16" s="44">
        <v>0.96</v>
      </c>
      <c r="G16" s="44" t="s">
        <v>55</v>
      </c>
      <c r="H16" s="44">
        <v>4105</v>
      </c>
      <c r="I16" s="44" t="s">
        <v>64</v>
      </c>
      <c r="J16" s="54" t="s">
        <v>66</v>
      </c>
      <c r="K16" s="57">
        <f>E16*F16</f>
        <v>0.96</v>
      </c>
      <c r="L16" s="61"/>
    </row>
    <row r="17" spans="1:12" x14ac:dyDescent="0.2">
      <c r="A17" s="34"/>
      <c r="B17" s="62" t="s">
        <v>20</v>
      </c>
      <c r="C17" s="63"/>
      <c r="D17" s="32"/>
      <c r="E17" s="31"/>
      <c r="F17" s="5" t="s">
        <v>21</v>
      </c>
      <c r="I17" s="30"/>
      <c r="J17" s="30"/>
      <c r="K17" s="58">
        <f>SUM(K10:K16)</f>
        <v>2.16</v>
      </c>
      <c r="L17" s="56"/>
    </row>
    <row r="18" spans="1:12" x14ac:dyDescent="0.2">
      <c r="A18" s="34"/>
      <c r="B18" s="8"/>
      <c r="C18" s="8"/>
      <c r="D18" s="7"/>
      <c r="E18" s="9"/>
      <c r="F18" s="6"/>
      <c r="G18" s="6"/>
      <c r="H18" s="6"/>
      <c r="I18" s="6"/>
      <c r="J18" s="6"/>
      <c r="K18" s="59"/>
      <c r="L18" s="16"/>
    </row>
    <row r="19" spans="1:12" x14ac:dyDescent="0.2">
      <c r="A19" s="34"/>
      <c r="B19" s="8"/>
      <c r="C19" s="8"/>
      <c r="D19" s="8"/>
      <c r="E19" s="10"/>
      <c r="F19" s="7"/>
      <c r="G19" s="7"/>
      <c r="H19" s="7"/>
      <c r="I19" s="7"/>
      <c r="J19" s="7"/>
      <c r="K19" s="8"/>
      <c r="L19" s="16"/>
    </row>
    <row r="20" spans="1:12" x14ac:dyDescent="0.2">
      <c r="A20" s="34"/>
      <c r="B20" s="8"/>
      <c r="C20" s="8"/>
      <c r="D20" s="8"/>
      <c r="E20" s="10"/>
      <c r="F20" s="7"/>
      <c r="G20" s="7"/>
      <c r="H20" s="7"/>
      <c r="I20" s="7" t="s">
        <v>23</v>
      </c>
      <c r="J20" s="7"/>
      <c r="K20" s="14"/>
    </row>
    <row r="21" spans="1:12" ht="13.5" thickBot="1" x14ac:dyDescent="0.25">
      <c r="A21" s="34"/>
      <c r="B21" s="29"/>
      <c r="C21" s="13"/>
      <c r="D21" s="13"/>
      <c r="E21" s="11"/>
      <c r="F21" s="12"/>
      <c r="G21" s="12"/>
      <c r="H21" s="12"/>
      <c r="I21" s="12"/>
      <c r="J21" s="12"/>
      <c r="K21" s="15"/>
    </row>
    <row r="23" spans="1:12" x14ac:dyDescent="0.2">
      <c r="C23" s="1"/>
      <c r="D23" s="1"/>
      <c r="E23" s="1"/>
    </row>
    <row r="24" spans="1:12" x14ac:dyDescent="0.2">
      <c r="C24" s="1"/>
      <c r="D24" s="1"/>
      <c r="E24" s="1"/>
    </row>
    <row r="25" spans="1:12" x14ac:dyDescent="0.2">
      <c r="C25" s="1"/>
      <c r="D25" s="1"/>
      <c r="E25" s="1"/>
    </row>
  </sheetData>
  <mergeCells count="1">
    <mergeCell ref="B17:C17"/>
  </mergeCells>
  <phoneticPr fontId="0" type="noConversion"/>
  <pageMargins left="0.46" right="0.36" top="0.57999999999999996" bottom="1" header="0.5" footer="0.5"/>
  <pageSetup scale="72" fitToHeight="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4"/>
  <sheetViews>
    <sheetView workbookViewId="0">
      <selection activeCell="B19" sqref="B19"/>
    </sheetView>
  </sheetViews>
  <sheetFormatPr defaultRowHeight="12.75" x14ac:dyDescent="0.2"/>
  <cols>
    <col min="1" max="1" width="28" bestFit="1" customWidth="1"/>
    <col min="2" max="2" width="110.5703125" customWidth="1"/>
  </cols>
  <sheetData>
    <row r="1" spans="1:2" x14ac:dyDescent="0.2">
      <c r="A1" s="47" t="s">
        <v>0</v>
      </c>
      <c r="B1" s="69" t="s">
        <v>67</v>
      </c>
    </row>
    <row r="2" spans="1:2" x14ac:dyDescent="0.2">
      <c r="A2" s="48" t="s">
        <v>1</v>
      </c>
      <c r="B2" s="70" t="s">
        <v>26</v>
      </c>
    </row>
    <row r="3" spans="1:2" x14ac:dyDescent="0.2">
      <c r="A3" s="47" t="s">
        <v>2</v>
      </c>
      <c r="B3" s="71" t="s">
        <v>27</v>
      </c>
    </row>
    <row r="4" spans="1:2" x14ac:dyDescent="0.2">
      <c r="A4" s="48" t="s">
        <v>3</v>
      </c>
      <c r="B4" s="70" t="s">
        <v>26</v>
      </c>
    </row>
    <row r="5" spans="1:2" x14ac:dyDescent="0.2">
      <c r="A5" s="47" t="s">
        <v>4</v>
      </c>
      <c r="B5" s="71" t="s">
        <v>67</v>
      </c>
    </row>
    <row r="6" spans="1:2" x14ac:dyDescent="0.2">
      <c r="A6" s="48" t="s">
        <v>5</v>
      </c>
      <c r="B6" s="70" t="s">
        <v>25</v>
      </c>
    </row>
    <row r="7" spans="1:2" x14ac:dyDescent="0.2">
      <c r="A7" s="47" t="s">
        <v>6</v>
      </c>
      <c r="B7" s="71" t="s">
        <v>68</v>
      </c>
    </row>
    <row r="8" spans="1:2" x14ac:dyDescent="0.2">
      <c r="A8" s="48" t="s">
        <v>7</v>
      </c>
      <c r="B8" s="70" t="s">
        <v>29</v>
      </c>
    </row>
    <row r="9" spans="1:2" x14ac:dyDescent="0.2">
      <c r="A9" s="47" t="s">
        <v>8</v>
      </c>
      <c r="B9" s="71" t="s">
        <v>28</v>
      </c>
    </row>
    <row r="10" spans="1:2" x14ac:dyDescent="0.2">
      <c r="A10" s="48" t="s">
        <v>9</v>
      </c>
      <c r="B10" s="70" t="s">
        <v>69</v>
      </c>
    </row>
    <row r="11" spans="1:2" x14ac:dyDescent="0.2">
      <c r="A11" s="47" t="s">
        <v>10</v>
      </c>
      <c r="B11" s="71" t="s">
        <v>70</v>
      </c>
    </row>
    <row r="12" spans="1:2" x14ac:dyDescent="0.2">
      <c r="A12" s="48" t="s">
        <v>11</v>
      </c>
      <c r="B12" s="70" t="s">
        <v>71</v>
      </c>
    </row>
    <row r="13" spans="1:2" x14ac:dyDescent="0.2">
      <c r="A13" s="47" t="s">
        <v>12</v>
      </c>
      <c r="B13" s="71" t="s">
        <v>72</v>
      </c>
    </row>
    <row r="14" spans="1:2" x14ac:dyDescent="0.2">
      <c r="A14" s="48" t="s">
        <v>13</v>
      </c>
      <c r="B14" s="70" t="s">
        <v>70</v>
      </c>
    </row>
  </sheetData>
  <phoneticPr fontId="1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List Report</vt:lpstr>
      <vt:lpstr>Project Information</vt:lpstr>
    </vt:vector>
  </TitlesOfParts>
  <Company>Altium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2016-10-03T23:16:28Z</cp:lastPrinted>
  <dcterms:created xsi:type="dcterms:W3CDTF">2002-11-05T15:28:02Z</dcterms:created>
  <dcterms:modified xsi:type="dcterms:W3CDTF">2020-12-01T22:32:48Z</dcterms:modified>
</cp:coreProperties>
</file>